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0" yWindow="5000" windowWidth="32640" windowHeight="12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<sst xmlns="http://schemas.openxmlformats.org/spreadsheetml/2006/main" count="12" uniqueCount="12">
  <si>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</si>
  <si>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</si>
  <si>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</si>
  <si>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</si>
  <si>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Здота Татьяна Анатольевна 40810810731009409125</t>
  </si>
  <si>
    <t>Карбиевский Денис Григорьевич 40810810031009409126</t>
  </si>
  <si>
    <t>Повторные выборы депутатаов Таймырского Долгано-Ненецкого районного Совета депутатов четвертого созыва</t>
  </si>
  <si>
    <t>Рыбин Евгений Алексеевич                40810810031009409142</t>
  </si>
  <si>
    <t>Чуднов Юрий Иванович                        40810810631009409144</t>
  </si>
  <si>
    <t>Алексеенко Нина Федоровна 40810810231009409269</t>
  </si>
  <si>
    <t>Коробейников Валерий Иванович 40810810131009409327</t>
  </si>
  <si>
    <t>По состоянию на «30» августа 2019 года</t>
  </si>
</sst>
</file>

<file path=xl/styles.xml><?xml version="1.0" encoding="utf-8"?>
<styleSheet xmlns="http://schemas.openxmlformats.org/spreadsheetml/2006/main">
  <numFmts count="3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right" vertical="center"/>
    </xf>
    <xf numFmtId="0" fontId="39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180" fontId="40" fillId="0" borderId="12" xfId="0" applyNumberFormat="1" applyFont="1" applyFill="1" applyBorder="1" applyAlignment="1">
      <alignment horizontal="right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181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 quotePrefix="1">
      <alignment horizontal="center" vertical="center" wrapText="1"/>
    </xf>
    <xf numFmtId="0" fontId="41" fillId="0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0" fontId="41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2" fillId="0" borderId="0" xfId="0" applyFont="1" applyAlignment="1">
      <alignment horizontal="right"/>
    </xf>
    <xf numFmtId="4" fontId="0" fillId="0" borderId="0" xfId="0" applyNumberFormat="1" applyFill="1" applyAlignment="1" quotePrefix="1">
      <alignment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2"/>
  <sheetViews>
    <sheetView tabSelected="1" workbookViewId="0" topLeftCell="A12">
      <selection activeCell="H20" sqref="H20"/>
    </sheetView>
  </sheetViews>
  <sheetFormatPr defaultColWidth="8.8515625" defaultRowHeight="15"/>
  <cols>
    <col min="1" max="1" width="5.7109375" style="0" customWidth="1"/>
    <col min="2" max="2" width="28.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1" customHeight="1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ht="15">
      <c r="N7" s="24" t="s">
        <v>11</v>
      </c>
    </row>
    <row r="8" ht="13.5">
      <c r="N8" s="1"/>
    </row>
    <row r="9" spans="1:14" s="5" customFormat="1" ht="24" customHeight="1">
      <c r="A9" s="29" t="str">
        <f>"№
п/п"</f>
        <v>№
п/п</v>
      </c>
      <c r="B9" s="29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26" t="str">
        <f>"Поступило средств"</f>
        <v>Поступило средств</v>
      </c>
      <c r="D9" s="27"/>
      <c r="E9" s="27"/>
      <c r="F9" s="27"/>
      <c r="G9" s="28"/>
      <c r="H9" s="26" t="str">
        <f>"Израсходовано средств"</f>
        <v>Израсходовано средств</v>
      </c>
      <c r="I9" s="27"/>
      <c r="J9" s="27"/>
      <c r="K9" s="28"/>
      <c r="L9" s="26" t="str">
        <f>"Возвращено средств жертвователям"</f>
        <v>Возвращено средств жертвователям</v>
      </c>
      <c r="M9" s="27"/>
      <c r="N9" s="28"/>
    </row>
    <row r="10" spans="1:15" s="5" customFormat="1" ht="49.5" customHeight="1">
      <c r="A10" s="30"/>
      <c r="B10" s="30"/>
      <c r="C10" s="29" t="str">
        <f>"всего (сумма, рублей)"</f>
        <v>всего (сумма, рублей)</v>
      </c>
      <c r="D10" s="26" t="str">
        <f>"из них"</f>
        <v>из них</v>
      </c>
      <c r="E10" s="27"/>
      <c r="F10" s="27"/>
      <c r="G10" s="28"/>
      <c r="H10" s="29" t="str">
        <f>C10</f>
        <v>всего (сумма, рублей)</v>
      </c>
      <c r="I10" s="26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27"/>
      <c r="K10" s="28"/>
      <c r="L10" s="29" t="str">
        <f>J11</f>
        <v>сумма, рублей</v>
      </c>
      <c r="M10" s="6"/>
      <c r="N10" s="29" t="str">
        <f>"основания возврата"</f>
        <v>основания возврата</v>
      </c>
      <c r="O10" s="7"/>
    </row>
    <row r="11" spans="1:15" s="5" customFormat="1" ht="69.75" customHeight="1">
      <c r="A11" s="30"/>
      <c r="B11" s="30"/>
      <c r="C11" s="30"/>
      <c r="D11" s="26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28"/>
      <c r="F11" s="26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28"/>
      <c r="H11" s="30"/>
      <c r="I11" s="29" t="str">
        <f>"дата снятия средств со счета"</f>
        <v>дата снятия средств со счета</v>
      </c>
      <c r="J11" s="29" t="str">
        <f>F12</f>
        <v>сумма, рублей</v>
      </c>
      <c r="K11" s="29" t="str">
        <f>"назначение платежа"</f>
        <v>назначение платежа</v>
      </c>
      <c r="L11" s="30"/>
      <c r="M11" s="8" t="s">
        <v>2</v>
      </c>
      <c r="N11" s="30"/>
      <c r="O11" s="7"/>
    </row>
    <row r="12" spans="1:15" s="5" customFormat="1" ht="60" customHeight="1">
      <c r="A12" s="31"/>
      <c r="B12" s="31"/>
      <c r="C12" s="31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31"/>
      <c r="I12" s="31"/>
      <c r="J12" s="31"/>
      <c r="K12" s="31"/>
      <c r="L12" s="31"/>
      <c r="M12" s="10"/>
      <c r="N12" s="31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7">
        <v>1</v>
      </c>
      <c r="B14" s="18" t="s">
        <v>9</v>
      </c>
      <c r="C14" s="19">
        <f>10000+75000+80000+33636</f>
        <v>198636</v>
      </c>
      <c r="D14" s="19"/>
      <c r="E14" s="20">
        <f>""</f>
      </c>
      <c r="F14" s="19"/>
      <c r="G14" s="21"/>
      <c r="H14" s="19">
        <f>3414+3414+3000+3000+34000+34000+4714+1047+1047+3000+3000+34000+34000+3000+34000</f>
        <v>198636</v>
      </c>
      <c r="I14" s="21"/>
      <c r="J14" s="22"/>
      <c r="K14" s="18">
        <f>""</f>
      </c>
      <c r="L14" s="22"/>
      <c r="M14" s="22"/>
      <c r="N14" s="18">
        <f>""</f>
      </c>
      <c r="O14" s="23"/>
    </row>
    <row r="15" spans="1:15" s="5" customFormat="1" ht="45" customHeight="1">
      <c r="A15" s="17">
        <f>A14+1</f>
        <v>2</v>
      </c>
      <c r="B15" s="18" t="s">
        <v>4</v>
      </c>
      <c r="C15" s="19">
        <f>12000+124000</f>
        <v>136000</v>
      </c>
      <c r="D15" s="19"/>
      <c r="E15" s="20">
        <f>""</f>
      </c>
      <c r="F15" s="19"/>
      <c r="G15" s="21"/>
      <c r="H15" s="19">
        <f>12000+124000</f>
        <v>136000</v>
      </c>
      <c r="I15" s="21"/>
      <c r="J15" s="22"/>
      <c r="K15" s="18">
        <f>""</f>
      </c>
      <c r="L15" s="22"/>
      <c r="M15" s="22"/>
      <c r="N15" s="18">
        <f>""</f>
      </c>
      <c r="O15" s="23"/>
    </row>
    <row r="16" spans="1:15" s="5" customFormat="1" ht="45" customHeight="1">
      <c r="A16" s="17">
        <f>A15+1</f>
        <v>3</v>
      </c>
      <c r="B16" s="18" t="s">
        <v>5</v>
      </c>
      <c r="C16" s="19">
        <v>100</v>
      </c>
      <c r="D16" s="19"/>
      <c r="E16" s="20"/>
      <c r="F16" s="19"/>
      <c r="G16" s="21"/>
      <c r="H16" s="19">
        <v>100</v>
      </c>
      <c r="I16" s="21"/>
      <c r="J16" s="22"/>
      <c r="K16" s="18"/>
      <c r="L16" s="22"/>
      <c r="M16" s="22"/>
      <c r="N16" s="18"/>
      <c r="O16" s="23"/>
    </row>
    <row r="17" spans="1:15" s="5" customFormat="1" ht="45" customHeight="1">
      <c r="A17" s="17">
        <f>A16+1</f>
        <v>4</v>
      </c>
      <c r="B17" s="18" t="s">
        <v>10</v>
      </c>
      <c r="C17" s="19">
        <v>19900</v>
      </c>
      <c r="D17" s="19"/>
      <c r="E17" s="20"/>
      <c r="F17" s="19"/>
      <c r="G17" s="21"/>
      <c r="H17" s="19">
        <v>19900</v>
      </c>
      <c r="I17" s="21"/>
      <c r="J17" s="22"/>
      <c r="K17" s="18"/>
      <c r="L17" s="22"/>
      <c r="M17" s="22"/>
      <c r="N17" s="18"/>
      <c r="O17" s="23"/>
    </row>
    <row r="18" spans="1:15" s="5" customFormat="1" ht="45" customHeight="1">
      <c r="A18" s="17">
        <f>A17+1</f>
        <v>5</v>
      </c>
      <c r="B18" s="18" t="s">
        <v>7</v>
      </c>
      <c r="C18" s="19">
        <v>0</v>
      </c>
      <c r="D18" s="19"/>
      <c r="E18" s="20">
        <f>""</f>
      </c>
      <c r="F18" s="19"/>
      <c r="G18" s="21"/>
      <c r="H18" s="19">
        <v>0</v>
      </c>
      <c r="I18" s="21"/>
      <c r="J18" s="22"/>
      <c r="K18" s="18"/>
      <c r="L18" s="22"/>
      <c r="M18" s="22"/>
      <c r="N18" s="18"/>
      <c r="O18" s="23"/>
    </row>
    <row r="19" spans="1:15" s="5" customFormat="1" ht="45" customHeight="1">
      <c r="A19" s="17">
        <f>A18+1</f>
        <v>6</v>
      </c>
      <c r="B19" s="18" t="s">
        <v>8</v>
      </c>
      <c r="C19" s="19">
        <f>20000+5000+17000+8000</f>
        <v>50000</v>
      </c>
      <c r="D19" s="19"/>
      <c r="E19" s="20">
        <f>""</f>
      </c>
      <c r="F19" s="19"/>
      <c r="G19" s="21"/>
      <c r="H19" s="19">
        <f>14500+4000+4200+5000+7000+8000</f>
        <v>42700</v>
      </c>
      <c r="I19" s="21"/>
      <c r="J19" s="22"/>
      <c r="K19" s="18"/>
      <c r="L19" s="22"/>
      <c r="M19" s="22"/>
      <c r="N19" s="18"/>
      <c r="O19" s="25"/>
    </row>
    <row r="20" spans="1:14" s="5" customFormat="1" ht="13.5">
      <c r="A20" s="11" t="s">
        <v>1</v>
      </c>
      <c r="B20" s="12" t="str">
        <f>"Итого"</f>
        <v>Итого</v>
      </c>
      <c r="C20" s="16">
        <f>SUM(C14:C19)</f>
        <v>404636</v>
      </c>
      <c r="D20" s="13"/>
      <c r="E20" s="12"/>
      <c r="F20" s="13"/>
      <c r="G20" s="14"/>
      <c r="H20" s="16">
        <f>SUM(H14:H19)</f>
        <v>397336</v>
      </c>
      <c r="I20" s="15"/>
      <c r="J20" s="13">
        <v>0</v>
      </c>
      <c r="K20" s="12">
        <f>""</f>
      </c>
      <c r="L20" s="13">
        <v>0</v>
      </c>
      <c r="M20" s="13"/>
      <c r="N20" s="12">
        <f>""</f>
      </c>
    </row>
    <row r="21" ht="13.5">
      <c r="C21" s="3"/>
    </row>
    <row r="22" ht="13.5">
      <c r="H22" s="5"/>
    </row>
    <row r="24" ht="13.5">
      <c r="E24" s="4"/>
    </row>
    <row r="32" ht="13.5">
      <c r="F32" s="4"/>
    </row>
  </sheetData>
  <sheetProtection/>
  <mergeCells count="19"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  <mergeCell ref="H9:K9"/>
    <mergeCell ref="L9:N9"/>
    <mergeCell ref="C10:C12"/>
    <mergeCell ref="D10:G10"/>
    <mergeCell ref="F11:G11"/>
    <mergeCell ref="I11:I12"/>
    <mergeCell ref="J11:J12"/>
    <mergeCell ref="K11:K12"/>
    <mergeCell ref="D11:E11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2019-08-31T04:15:27Z</cp:lastPrinted>
  <dcterms:created xsi:type="dcterms:W3CDTF">2016-07-07T04:31:45Z</dcterms:created>
  <dcterms:modified xsi:type="dcterms:W3CDTF">2019-08-31T03:53:30Z</dcterms:modified>
  <cp:category/>
  <cp:version/>
  <cp:contentType/>
  <cp:contentStatus/>
</cp:coreProperties>
</file>