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290" yWindow="120" windowWidth="15075" windowHeight="12585" tabRatio="536" firstSheet="4" activeTab="4"/>
  </bookViews>
  <sheets>
    <sheet name="Отчет 01.07.18" sheetId="4" r:id="rId1"/>
    <sheet name="Расшифровка 01.07.18" sheetId="1" r:id="rId2"/>
    <sheet name="Отчет 01.10.18" sheetId="5" r:id="rId3"/>
    <sheet name="Расшифровка 01.10.18" sheetId="6" r:id="rId4"/>
    <sheet name="Отчет 01.01.20" sheetId="7" r:id="rId5"/>
  </sheets>
  <calcPr calcId="125725"/>
</workbook>
</file>

<file path=xl/calcChain.xml><?xml version="1.0" encoding="utf-8"?>
<calcChain xmlns="http://schemas.openxmlformats.org/spreadsheetml/2006/main">
  <c r="B7" i="5"/>
  <c r="F12"/>
  <c r="F7" s="1"/>
  <c r="C12"/>
  <c r="E10"/>
  <c r="E7" s="1"/>
  <c r="D10"/>
  <c r="D7" s="1"/>
  <c r="C10"/>
  <c r="C7" s="1"/>
  <c r="D7" i="6"/>
  <c r="C7"/>
  <c r="D10" i="4"/>
  <c r="C12"/>
  <c r="C10"/>
</calcChain>
</file>

<file path=xl/sharedStrings.xml><?xml version="1.0" encoding="utf-8"?>
<sst xmlns="http://schemas.openxmlformats.org/spreadsheetml/2006/main" count="132" uniqueCount="45">
  <si>
    <t>№</t>
  </si>
  <si>
    <t>Количество уведомлений о применении бюджетных мер принуждения направленных Финансовому управлению, ед.</t>
  </si>
  <si>
    <t>1.</t>
  </si>
  <si>
    <t>40 696,13</t>
  </si>
  <si>
    <t>-</t>
  </si>
  <si>
    <t>Возмещение средств, использованных с нарушениями по представлениям и предписаниям,
 тыс. руб.</t>
  </si>
  <si>
    <t>МУКП РПК «Таймыр»</t>
  </si>
  <si>
    <t>УМЗиПР</t>
  </si>
  <si>
    <t>МКУ «Таймырский молодежный центр»</t>
  </si>
  <si>
    <t>360,71 (согласно представлению)</t>
  </si>
  <si>
    <t>Представление от 28.05.2018</t>
  </si>
  <si>
    <t>Предписание от 20.06.2018</t>
  </si>
  <si>
    <t>1.1</t>
  </si>
  <si>
    <t>1.2</t>
  </si>
  <si>
    <t>1.3</t>
  </si>
  <si>
    <t>Объем проверенных средств, 
тыс. руб.</t>
  </si>
  <si>
    <t>Выявлено нарушений в финансово-бюджетной сфере и в сфере закупок на сумму, 
тыс. руб.</t>
  </si>
  <si>
    <t>Количество выписанных представлений направленных объектам (субъектам) контроля, 
ед.</t>
  </si>
  <si>
    <t>Количество выписанных предписаний направленных объектам (субъектам) контроля, 
ед.</t>
  </si>
  <si>
    <t>Количество проведенных плановых и внеплановых проверок,
 ед.</t>
  </si>
  <si>
    <r>
      <t>2826,58+1420,16=</t>
    </r>
    <r>
      <rPr>
        <b/>
        <sz val="12"/>
        <color theme="1"/>
        <rFont val="Times New Roman"/>
        <family val="1"/>
        <charset val="204"/>
      </rPr>
      <t xml:space="preserve">4246,74 </t>
    </r>
    <r>
      <rPr>
        <sz val="12"/>
        <color theme="1"/>
        <rFont val="Times New Roman"/>
        <family val="1"/>
        <charset val="204"/>
      </rPr>
      <t>(сумма проверенных контрактов за 2017 и 2018 года, включая суммы счетов без договоров)</t>
    </r>
  </si>
  <si>
    <r>
      <t>21290,72+13352,67=</t>
    </r>
    <r>
      <rPr>
        <b/>
        <sz val="12"/>
        <color theme="1"/>
        <rFont val="Times New Roman"/>
        <family val="1"/>
        <charset val="204"/>
      </rPr>
      <t xml:space="preserve">34643,39 </t>
    </r>
    <r>
      <rPr>
        <sz val="12"/>
        <color theme="1"/>
        <rFont val="Times New Roman"/>
        <family val="1"/>
        <charset val="204"/>
      </rPr>
      <t>(сумма субсидий, согласно отчетам по смете за 2016 год и 9 месяцев 2017 года)</t>
    </r>
  </si>
  <si>
    <t>в том числе:</t>
  </si>
  <si>
    <t xml:space="preserve">Отчет
 о проведенных отделом по внутреннему муниципальному финансовому контролю 
и контролю в сфере закупок товаров, работ и услуг Администрации муниципального района 
плановых и внеплановых проверках, об их результатах и выданных предписаниях (представлениях) 
по состоянию на 01.07.2018 </t>
  </si>
  <si>
    <t>в рамках осуществления внутреннего муниципального финансового контроля:</t>
  </si>
  <si>
    <t>Количество уведомлений о применении бюджетных мер принуждения, направленных Финансовому управлению, ед.</t>
  </si>
  <si>
    <t>Количество выписанных предписаний, направленных объектам (субъектам) контроля, 
ед.</t>
  </si>
  <si>
    <t>Количество выписанных представлений, направленных объектам (субъектам) контроля, 
ед.</t>
  </si>
  <si>
    <t>в рамках осуществления контроля за соблюдением законодательства в сфере закупок товаров, работ и услуг для обеспечения муниципальных нужд:</t>
  </si>
  <si>
    <t xml:space="preserve">Расшифровка по отчету
 о проведенных отделом по внутреннему муниципальному финансовому контролю 
и контролю в сфере закупок товаров, работ и услуг Администрации муниципального района 
плановых и внеплановых проверках, об их результатах и выданных предписаниях (представлениях) 
по состоянию на 01.07.2018 </t>
  </si>
  <si>
    <t>Выявлено нарушений 
на сумму, 
тыс. руб.</t>
  </si>
  <si>
    <t>Н.В. Скобеева</t>
  </si>
  <si>
    <t xml:space="preserve">Заместитель Главы муниципального района по финансовым и экономическим вопросам – начальник отдела по внутреннему муниципальному финансовому контролю и контролю в сфере закупок товаров, работ и услуг                                          
</t>
  </si>
  <si>
    <t xml:space="preserve">Расшифровка по отчету
 о проведенных отделом по внутреннему муниципальному финансовому контролю 
и контролю в сфере закупок товаров, работ и услуг Администрации муниципального района 
плановых и внеплановых проверках, об их результатах и выданных предписаниях (представлениях) 
по состоянию на 01.10.2018 </t>
  </si>
  <si>
    <t xml:space="preserve">Отчет
 о проведенных отделом по внутреннему муниципальному финансовому контролю 
и контролю в сфере закупок товаров, работ и услуг Администрации муниципального района 
плановых и внеплановых проверках, об их результатах и выданных предписаниях (представлениях) 
по состоянию на 01.10.2018 </t>
  </si>
  <si>
    <t>1.4</t>
  </si>
  <si>
    <t>ТМК ОУ «Потаповская средняя школа № 12»</t>
  </si>
  <si>
    <r>
      <rPr>
        <b/>
        <sz val="12"/>
        <color theme="1"/>
        <rFont val="Times New Roman"/>
        <family val="1"/>
        <charset val="204"/>
      </rPr>
      <t>17 558,17</t>
    </r>
    <r>
      <rPr>
        <sz val="12"/>
        <color theme="1"/>
        <rFont val="Times New Roman"/>
        <family val="1"/>
        <charset val="204"/>
      </rPr>
      <t xml:space="preserve"> (сумма проверенных контрактов за 2017 год, 5 месяцев 2018 года)</t>
    </r>
  </si>
  <si>
    <r>
      <t>2 826,58+1 420,16=</t>
    </r>
    <r>
      <rPr>
        <b/>
        <sz val="12"/>
        <color theme="1"/>
        <rFont val="Times New Roman"/>
        <family val="1"/>
        <charset val="204"/>
      </rPr>
      <t xml:space="preserve">4 246,74 </t>
    </r>
    <r>
      <rPr>
        <sz val="12"/>
        <color theme="1"/>
        <rFont val="Times New Roman"/>
        <family val="1"/>
        <charset val="204"/>
      </rPr>
      <t>(сумма проверенных контрактов за 2017 и 2018 года, включая суммы счетов без договоров)</t>
    </r>
  </si>
  <si>
    <r>
      <t>21 290,72+13 352,67=</t>
    </r>
    <r>
      <rPr>
        <b/>
        <sz val="12"/>
        <color theme="1"/>
        <rFont val="Times New Roman"/>
        <family val="1"/>
        <charset val="204"/>
      </rPr>
      <t xml:space="preserve">34 643,39 </t>
    </r>
    <r>
      <rPr>
        <sz val="12"/>
        <color theme="1"/>
        <rFont val="Times New Roman"/>
        <family val="1"/>
        <charset val="204"/>
      </rPr>
      <t>(сумма субсидий, согласно отчетам по смете за 2016 год и 9 месяцев 2017 года)</t>
    </r>
  </si>
  <si>
    <t>Представление от 16.07.2018</t>
  </si>
  <si>
    <t>Управление социальной защиты населения Администрации муниципального района</t>
  </si>
  <si>
    <r>
      <rPr>
        <b/>
        <sz val="12"/>
        <color theme="1"/>
        <rFont val="Times New Roman"/>
        <family val="1"/>
        <charset val="204"/>
      </rPr>
      <t xml:space="preserve">17 889,62 </t>
    </r>
    <r>
      <rPr>
        <sz val="12"/>
        <color theme="1"/>
        <rFont val="Times New Roman"/>
        <family val="1"/>
        <charset val="204"/>
      </rPr>
      <t>(сумма проверенных контрактов за 2017 год, 1 полугодие 2018 года)</t>
    </r>
  </si>
  <si>
    <t>Предписание от 11.09.2018</t>
  </si>
  <si>
    <t>Отчет
 о проведенных отделом по внутреннему муниципальному финансовому контролю 
и контролю в сфере закупок товаров, работ и услуг Администрации муниципального района 
плановых и внеплановых проверках, об их результатах и выданных предписаниях (представлениях) 
по состоянию на 01.01.2020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</si>
</sst>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vertical="top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/>
    <xf numFmtId="4" fontId="1" fillId="3" borderId="0" xfId="0" applyNumberFormat="1" applyFont="1" applyFill="1"/>
    <xf numFmtId="0" fontId="5" fillId="0" borderId="0" xfId="0" applyFont="1"/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/>
    <xf numFmtId="0" fontId="4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4" fontId="1" fillId="0" borderId="0" xfId="0" applyNumberFormat="1" applyFont="1"/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0033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18"/>
  <sheetViews>
    <sheetView workbookViewId="0">
      <selection sqref="A1:H1"/>
    </sheetView>
  </sheetViews>
  <sheetFormatPr defaultRowHeight="16.5"/>
  <cols>
    <col min="1" max="1" width="5.5703125" style="2" customWidth="1"/>
    <col min="2" max="2" width="25.5703125" style="2" customWidth="1"/>
    <col min="3" max="3" width="22.140625" style="2" customWidth="1"/>
    <col min="4" max="6" width="26.140625" style="2" customWidth="1"/>
    <col min="7" max="7" width="27.85546875" style="2" customWidth="1"/>
    <col min="8" max="8" width="26.140625" style="2" customWidth="1"/>
    <col min="9" max="16384" width="9.140625" style="2"/>
  </cols>
  <sheetData>
    <row r="1" spans="1:14" ht="86.25" customHeight="1">
      <c r="A1" s="45" t="s">
        <v>23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/>
      <c r="B4" s="3"/>
      <c r="C4" s="6"/>
      <c r="D4" s="46"/>
      <c r="E4" s="46"/>
      <c r="F4" s="46"/>
      <c r="G4" s="46"/>
      <c r="H4" s="46"/>
      <c r="I4" s="1"/>
      <c r="J4" s="1"/>
      <c r="K4" s="1"/>
      <c r="L4" s="1"/>
      <c r="M4" s="1"/>
      <c r="N4" s="1"/>
    </row>
    <row r="5" spans="1:14" ht="101.25" customHeight="1">
      <c r="A5" s="9" t="s">
        <v>0</v>
      </c>
      <c r="B5" s="9" t="s">
        <v>19</v>
      </c>
      <c r="C5" s="9" t="s">
        <v>15</v>
      </c>
      <c r="D5" s="9" t="s">
        <v>30</v>
      </c>
      <c r="E5" s="9" t="s">
        <v>27</v>
      </c>
      <c r="F5" s="9" t="s">
        <v>26</v>
      </c>
      <c r="G5" s="9" t="s">
        <v>25</v>
      </c>
      <c r="H5" s="9" t="s">
        <v>5</v>
      </c>
      <c r="I5" s="1"/>
      <c r="J5" s="1"/>
      <c r="K5" s="1"/>
      <c r="L5" s="1"/>
      <c r="M5" s="1"/>
      <c r="N5" s="1"/>
    </row>
    <row r="6" spans="1:14">
      <c r="A6" s="20">
        <v>1</v>
      </c>
      <c r="B6" s="20">
        <v>2</v>
      </c>
      <c r="C6" s="20">
        <v>3</v>
      </c>
      <c r="D6" s="21">
        <v>4</v>
      </c>
      <c r="E6" s="20">
        <v>5</v>
      </c>
      <c r="F6" s="20">
        <v>6</v>
      </c>
      <c r="G6" s="20">
        <v>7</v>
      </c>
      <c r="H6" s="20">
        <v>8</v>
      </c>
      <c r="I6" s="1"/>
      <c r="J6" s="1"/>
      <c r="K6" s="1"/>
      <c r="L6" s="1"/>
      <c r="M6" s="1"/>
      <c r="N6" s="1"/>
    </row>
    <row r="7" spans="1:14">
      <c r="A7" s="22">
        <v>1</v>
      </c>
      <c r="B7" s="22">
        <v>3</v>
      </c>
      <c r="C7" s="22" t="s">
        <v>3</v>
      </c>
      <c r="D7" s="22">
        <v>360.71</v>
      </c>
      <c r="E7" s="22">
        <v>1</v>
      </c>
      <c r="F7" s="22">
        <v>1</v>
      </c>
      <c r="G7" s="22" t="s">
        <v>4</v>
      </c>
      <c r="H7" s="22" t="s">
        <v>4</v>
      </c>
      <c r="I7" s="1"/>
      <c r="J7" s="1"/>
      <c r="K7" s="1"/>
      <c r="L7" s="1"/>
      <c r="M7" s="1"/>
      <c r="N7" s="1"/>
    </row>
    <row r="8" spans="1:14" ht="13.5" customHeight="1">
      <c r="A8" s="27"/>
      <c r="B8" s="27" t="s">
        <v>22</v>
      </c>
      <c r="C8" s="9"/>
      <c r="D8" s="9"/>
      <c r="E8" s="9"/>
      <c r="F8" s="9"/>
      <c r="G8" s="9"/>
      <c r="H8" s="9"/>
      <c r="I8" s="1"/>
      <c r="J8" s="1"/>
      <c r="K8" s="1"/>
      <c r="L8" s="1"/>
      <c r="M8" s="1"/>
      <c r="N8" s="1"/>
    </row>
    <row r="9" spans="1:14">
      <c r="A9" s="26"/>
      <c r="B9" s="26" t="s">
        <v>24</v>
      </c>
      <c r="C9" s="12"/>
      <c r="D9" s="9"/>
      <c r="E9" s="9"/>
      <c r="F9" s="9"/>
      <c r="G9" s="9"/>
      <c r="H9" s="9"/>
      <c r="I9" s="1"/>
      <c r="J9" s="1"/>
      <c r="K9" s="1"/>
      <c r="L9" s="1"/>
      <c r="M9" s="1"/>
      <c r="N9" s="1"/>
    </row>
    <row r="10" spans="1:14">
      <c r="A10" s="16" t="s">
        <v>12</v>
      </c>
      <c r="B10" s="12">
        <v>2</v>
      </c>
      <c r="C10" s="25">
        <f>34643.39+1806</f>
        <v>36449.39</v>
      </c>
      <c r="D10" s="9">
        <f>360.71</f>
        <v>360.71</v>
      </c>
      <c r="E10" s="9">
        <v>1</v>
      </c>
      <c r="F10" s="9" t="s">
        <v>4</v>
      </c>
      <c r="G10" s="9" t="s">
        <v>4</v>
      </c>
      <c r="H10" s="9" t="s">
        <v>4</v>
      </c>
      <c r="I10" s="1"/>
      <c r="J10" s="1"/>
      <c r="K10" s="1"/>
      <c r="L10" s="1"/>
      <c r="M10" s="1"/>
      <c r="N10" s="1"/>
    </row>
    <row r="11" spans="1:14">
      <c r="A11" s="26"/>
      <c r="B11" s="26" t="s">
        <v>28</v>
      </c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</row>
    <row r="12" spans="1:14">
      <c r="A12" s="16" t="s">
        <v>13</v>
      </c>
      <c r="B12" s="12">
        <v>1</v>
      </c>
      <c r="C12" s="25">
        <f>4246.74</f>
        <v>4246.74</v>
      </c>
      <c r="D12" s="9" t="s">
        <v>4</v>
      </c>
      <c r="E12" s="9" t="s">
        <v>4</v>
      </c>
      <c r="F12" s="9">
        <v>1</v>
      </c>
      <c r="G12" s="9" t="s">
        <v>4</v>
      </c>
      <c r="H12" s="9" t="s">
        <v>4</v>
      </c>
      <c r="I12" s="1"/>
      <c r="J12" s="1"/>
      <c r="K12" s="1"/>
      <c r="L12" s="1"/>
      <c r="M12" s="1"/>
      <c r="N12" s="1"/>
    </row>
    <row r="13" spans="1:14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I15" s="1"/>
      <c r="J15" s="1"/>
      <c r="K15" s="1"/>
      <c r="L15" s="1"/>
      <c r="M15" s="1"/>
      <c r="N15" s="1"/>
    </row>
    <row r="16" spans="1:14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87" customHeight="1">
      <c r="A18" s="47" t="s">
        <v>32</v>
      </c>
      <c r="B18" s="47"/>
      <c r="C18" s="47"/>
      <c r="H18" s="28" t="s">
        <v>31</v>
      </c>
    </row>
  </sheetData>
  <mergeCells count="3">
    <mergeCell ref="A1:H1"/>
    <mergeCell ref="D4:H4"/>
    <mergeCell ref="A18:C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B20" sqref="B20"/>
    </sheetView>
  </sheetViews>
  <sheetFormatPr defaultRowHeight="16.5"/>
  <cols>
    <col min="1" max="1" width="9.140625" style="2"/>
    <col min="2" max="2" width="25.5703125" style="2" customWidth="1"/>
    <col min="3" max="3" width="30.140625" style="2" customWidth="1"/>
    <col min="4" max="6" width="26.140625" style="2" customWidth="1"/>
    <col min="7" max="7" width="27.85546875" style="2" customWidth="1"/>
    <col min="8" max="8" width="26.140625" style="2" customWidth="1"/>
    <col min="9" max="16384" width="9.140625" style="2"/>
  </cols>
  <sheetData>
    <row r="1" spans="1:14" ht="86.25" customHeight="1">
      <c r="A1" s="45" t="s">
        <v>29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/>
      <c r="B4" s="3"/>
      <c r="C4" s="6"/>
      <c r="D4" s="46"/>
      <c r="E4" s="46"/>
      <c r="F4" s="46"/>
      <c r="G4" s="46"/>
      <c r="H4" s="46"/>
      <c r="I4" s="1"/>
      <c r="J4" s="1"/>
      <c r="K4" s="1"/>
      <c r="L4" s="1"/>
      <c r="M4" s="1"/>
      <c r="N4" s="1"/>
    </row>
    <row r="5" spans="1:14" ht="94.5">
      <c r="A5" s="9" t="s">
        <v>0</v>
      </c>
      <c r="B5" s="9" t="s">
        <v>19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</v>
      </c>
      <c r="H5" s="9" t="s">
        <v>5</v>
      </c>
      <c r="I5" s="1"/>
      <c r="J5" s="1"/>
      <c r="K5" s="1"/>
      <c r="L5" s="1"/>
      <c r="M5" s="1"/>
      <c r="N5" s="1"/>
    </row>
    <row r="6" spans="1:14">
      <c r="A6" s="20">
        <v>1</v>
      </c>
      <c r="B6" s="20">
        <v>2</v>
      </c>
      <c r="C6" s="20">
        <v>3</v>
      </c>
      <c r="D6" s="21">
        <v>4</v>
      </c>
      <c r="E6" s="20">
        <v>5</v>
      </c>
      <c r="F6" s="20">
        <v>6</v>
      </c>
      <c r="G6" s="20">
        <v>7</v>
      </c>
      <c r="H6" s="20">
        <v>8</v>
      </c>
      <c r="I6" s="1"/>
      <c r="J6" s="1"/>
      <c r="K6" s="1"/>
      <c r="L6" s="1"/>
      <c r="M6" s="1"/>
      <c r="N6" s="1"/>
    </row>
    <row r="7" spans="1:14">
      <c r="A7" s="22" t="s">
        <v>2</v>
      </c>
      <c r="B7" s="22">
        <v>3</v>
      </c>
      <c r="C7" s="22" t="s">
        <v>3</v>
      </c>
      <c r="D7" s="22">
        <v>360.71</v>
      </c>
      <c r="E7" s="22">
        <v>1</v>
      </c>
      <c r="F7" s="22">
        <v>1</v>
      </c>
      <c r="G7" s="22" t="s">
        <v>4</v>
      </c>
      <c r="H7" s="22" t="s">
        <v>4</v>
      </c>
      <c r="I7" s="1"/>
      <c r="J7" s="1"/>
      <c r="K7" s="1"/>
      <c r="L7" s="1"/>
      <c r="M7" s="1"/>
      <c r="N7" s="1"/>
    </row>
    <row r="8" spans="1:14">
      <c r="A8" s="12"/>
      <c r="B8" s="13" t="s">
        <v>22</v>
      </c>
      <c r="C8" s="8"/>
      <c r="D8" s="8"/>
      <c r="E8" s="8"/>
      <c r="F8" s="8"/>
      <c r="G8" s="8"/>
      <c r="H8" s="8"/>
      <c r="I8" s="1"/>
      <c r="J8" s="1"/>
      <c r="K8" s="1"/>
      <c r="L8" s="1"/>
      <c r="M8" s="1"/>
      <c r="N8" s="1"/>
    </row>
    <row r="9" spans="1:14" ht="63">
      <c r="A9" s="23" t="s">
        <v>12</v>
      </c>
      <c r="B9" s="17" t="s">
        <v>6</v>
      </c>
      <c r="C9" s="7" t="s">
        <v>21</v>
      </c>
      <c r="D9" s="7" t="s">
        <v>9</v>
      </c>
      <c r="E9" s="7" t="s">
        <v>10</v>
      </c>
      <c r="F9" s="14"/>
      <c r="G9" s="15"/>
      <c r="H9" s="15"/>
      <c r="I9" s="1"/>
      <c r="J9" s="1"/>
      <c r="K9" s="1"/>
      <c r="L9" s="1"/>
      <c r="M9" s="1"/>
      <c r="N9" s="1"/>
    </row>
    <row r="10" spans="1:14">
      <c r="A10" s="23" t="s">
        <v>13</v>
      </c>
      <c r="B10" s="18" t="s">
        <v>7</v>
      </c>
      <c r="C10" s="24">
        <v>1806</v>
      </c>
      <c r="D10" s="15"/>
      <c r="E10" s="14"/>
      <c r="F10" s="14"/>
      <c r="G10" s="15"/>
      <c r="H10" s="15"/>
      <c r="I10" s="1"/>
      <c r="J10" s="1"/>
      <c r="K10" s="1"/>
      <c r="L10" s="1"/>
      <c r="M10" s="1"/>
      <c r="N10" s="1"/>
    </row>
    <row r="11" spans="1:14" ht="78.75">
      <c r="A11" s="23" t="s">
        <v>14</v>
      </c>
      <c r="B11" s="19" t="s">
        <v>8</v>
      </c>
      <c r="C11" s="7" t="s">
        <v>20</v>
      </c>
      <c r="D11" s="15"/>
      <c r="E11" s="14"/>
      <c r="F11" s="7" t="s">
        <v>11</v>
      </c>
      <c r="G11" s="15"/>
      <c r="H11" s="15"/>
      <c r="I11" s="1"/>
      <c r="J11" s="1"/>
      <c r="K11" s="1"/>
      <c r="L11" s="1"/>
      <c r="M11" s="1"/>
      <c r="N11" s="1"/>
    </row>
    <row r="12" spans="1:14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1"/>
      <c r="B15" s="10"/>
      <c r="C15" s="1"/>
      <c r="D15" s="1"/>
      <c r="E15" s="1"/>
      <c r="F15" s="1"/>
      <c r="G15" s="1"/>
      <c r="H15" s="5"/>
      <c r="I15" s="1"/>
      <c r="J15" s="1"/>
      <c r="K15" s="1"/>
      <c r="L15" s="1"/>
      <c r="M15" s="1"/>
      <c r="N15" s="1"/>
    </row>
    <row r="16" spans="1:14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2">
    <mergeCell ref="A1:H1"/>
    <mergeCell ref="D4:H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18"/>
  <sheetViews>
    <sheetView workbookViewId="0">
      <selection activeCell="D18" sqref="D18"/>
    </sheetView>
  </sheetViews>
  <sheetFormatPr defaultRowHeight="16.5"/>
  <cols>
    <col min="1" max="1" width="5.5703125" style="2" customWidth="1"/>
    <col min="2" max="2" width="25.5703125" style="2" customWidth="1"/>
    <col min="3" max="3" width="22.140625" style="2" customWidth="1"/>
    <col min="4" max="6" width="26.140625" style="2" customWidth="1"/>
    <col min="7" max="7" width="27.85546875" style="2" customWidth="1"/>
    <col min="8" max="8" width="26.140625" style="2" customWidth="1"/>
    <col min="9" max="16384" width="9.140625" style="2"/>
  </cols>
  <sheetData>
    <row r="1" spans="1:14" ht="86.25" customHeight="1">
      <c r="A1" s="45" t="s">
        <v>34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/>
      <c r="B4" s="3"/>
      <c r="C4" s="6"/>
      <c r="D4" s="46"/>
      <c r="E4" s="46"/>
      <c r="F4" s="46"/>
      <c r="G4" s="46"/>
      <c r="H4" s="46"/>
      <c r="I4" s="1"/>
      <c r="J4" s="1"/>
      <c r="K4" s="1"/>
      <c r="L4" s="1"/>
      <c r="M4" s="1"/>
      <c r="N4" s="1"/>
    </row>
    <row r="5" spans="1:14" ht="101.25" customHeight="1">
      <c r="A5" s="9" t="s">
        <v>0</v>
      </c>
      <c r="B5" s="9" t="s">
        <v>19</v>
      </c>
      <c r="C5" s="9" t="s">
        <v>15</v>
      </c>
      <c r="D5" s="9" t="s">
        <v>30</v>
      </c>
      <c r="E5" s="9" t="s">
        <v>27</v>
      </c>
      <c r="F5" s="9" t="s">
        <v>26</v>
      </c>
      <c r="G5" s="9" t="s">
        <v>25</v>
      </c>
      <c r="H5" s="9" t="s">
        <v>5</v>
      </c>
      <c r="I5" s="1"/>
      <c r="J5" s="1"/>
      <c r="K5" s="1"/>
      <c r="L5" s="1"/>
      <c r="M5" s="1"/>
      <c r="N5" s="1"/>
    </row>
    <row r="6" spans="1:14">
      <c r="A6" s="20">
        <v>1</v>
      </c>
      <c r="B6" s="20">
        <v>2</v>
      </c>
      <c r="C6" s="20">
        <v>3</v>
      </c>
      <c r="D6" s="21">
        <v>4</v>
      </c>
      <c r="E6" s="20">
        <v>5</v>
      </c>
      <c r="F6" s="20">
        <v>6</v>
      </c>
      <c r="G6" s="20">
        <v>7</v>
      </c>
      <c r="H6" s="20">
        <v>8</v>
      </c>
      <c r="I6" s="1"/>
      <c r="J6" s="1"/>
      <c r="K6" s="1"/>
      <c r="L6" s="1"/>
      <c r="M6" s="1"/>
      <c r="N6" s="1"/>
    </row>
    <row r="7" spans="1:14">
      <c r="A7" s="22">
        <v>1</v>
      </c>
      <c r="B7" s="22">
        <f>B10+B12</f>
        <v>5</v>
      </c>
      <c r="C7" s="30">
        <f>C10+C12</f>
        <v>76143.92</v>
      </c>
      <c r="D7" s="30">
        <f>D10</f>
        <v>360.71</v>
      </c>
      <c r="E7" s="22">
        <f>E10</f>
        <v>2</v>
      </c>
      <c r="F7" s="22">
        <f>F12</f>
        <v>2</v>
      </c>
      <c r="G7" s="22" t="s">
        <v>4</v>
      </c>
      <c r="H7" s="22" t="s">
        <v>4</v>
      </c>
      <c r="I7" s="1"/>
      <c r="J7" s="1"/>
      <c r="K7" s="1"/>
      <c r="L7" s="1"/>
      <c r="M7" s="1"/>
      <c r="N7" s="1"/>
    </row>
    <row r="8" spans="1:14" ht="13.5" customHeight="1">
      <c r="A8" s="27"/>
      <c r="B8" s="27" t="s">
        <v>22</v>
      </c>
      <c r="C8" s="9"/>
      <c r="D8" s="9"/>
      <c r="E8" s="9"/>
      <c r="F8" s="9"/>
      <c r="G8" s="9"/>
      <c r="H8" s="9"/>
      <c r="I8" s="1"/>
      <c r="J8" s="1"/>
      <c r="K8" s="1"/>
      <c r="L8" s="1"/>
      <c r="M8" s="1"/>
      <c r="N8" s="1"/>
    </row>
    <row r="9" spans="1:14">
      <c r="A9" s="26"/>
      <c r="B9" s="26" t="s">
        <v>24</v>
      </c>
      <c r="C9" s="12"/>
      <c r="D9" s="9"/>
      <c r="E9" s="9"/>
      <c r="F9" s="9"/>
      <c r="G9" s="9"/>
      <c r="H9" s="9"/>
      <c r="I9" s="1"/>
      <c r="J9" s="1"/>
      <c r="K9" s="1"/>
      <c r="L9" s="1"/>
      <c r="M9" s="1"/>
      <c r="N9" s="1"/>
    </row>
    <row r="10" spans="1:14">
      <c r="A10" s="16" t="s">
        <v>12</v>
      </c>
      <c r="B10" s="12">
        <v>2</v>
      </c>
      <c r="C10" s="25">
        <f>'Расшифровка 01.10.18'!C14+'Расшифровка 01.10.18'!C15</f>
        <v>36449.39</v>
      </c>
      <c r="D10" s="9">
        <f>'Расшифровка 01.10.18'!D14+'Расшифровка 01.10.18'!D15</f>
        <v>360.71</v>
      </c>
      <c r="E10" s="9">
        <f>'Расшифровка 01.10.18'!E7</f>
        <v>2</v>
      </c>
      <c r="F10" s="9" t="s">
        <v>4</v>
      </c>
      <c r="G10" s="9" t="s">
        <v>4</v>
      </c>
      <c r="H10" s="9" t="s">
        <v>4</v>
      </c>
      <c r="I10" s="1"/>
      <c r="J10" s="1"/>
      <c r="K10" s="1"/>
      <c r="L10" s="1"/>
      <c r="M10" s="1"/>
      <c r="N10" s="1"/>
    </row>
    <row r="11" spans="1:14">
      <c r="A11" s="26"/>
      <c r="B11" s="26" t="s">
        <v>28</v>
      </c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</row>
    <row r="12" spans="1:14">
      <c r="A12" s="16" t="s">
        <v>13</v>
      </c>
      <c r="B12" s="12">
        <v>3</v>
      </c>
      <c r="C12" s="25">
        <f>'Расшифровка 01.10.18'!C16+'Расшифровка 01.10.18'!C17+'Расшифровка 01.10.18'!C18</f>
        <v>39694.53</v>
      </c>
      <c r="D12" s="9" t="s">
        <v>4</v>
      </c>
      <c r="E12" s="9" t="s">
        <v>4</v>
      </c>
      <c r="F12" s="9">
        <f>'Расшифровка 01.10.18'!F7</f>
        <v>2</v>
      </c>
      <c r="G12" s="9" t="s">
        <v>4</v>
      </c>
      <c r="H12" s="9" t="s">
        <v>4</v>
      </c>
      <c r="I12" s="1"/>
      <c r="J12" s="1"/>
      <c r="K12" s="1"/>
      <c r="L12" s="1"/>
      <c r="M12" s="1"/>
      <c r="N12" s="1"/>
    </row>
    <row r="13" spans="1:14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I15" s="1"/>
      <c r="J15" s="1"/>
      <c r="K15" s="1"/>
      <c r="L15" s="1"/>
      <c r="M15" s="1"/>
      <c r="N15" s="1"/>
    </row>
    <row r="16" spans="1:14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87" customHeight="1">
      <c r="A18" s="47" t="s">
        <v>32</v>
      </c>
      <c r="B18" s="47"/>
      <c r="C18" s="47"/>
      <c r="H18" s="28" t="s">
        <v>31</v>
      </c>
    </row>
  </sheetData>
  <mergeCells count="3">
    <mergeCell ref="A1:H1"/>
    <mergeCell ref="D4:H4"/>
    <mergeCell ref="A18:C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topLeftCell="A10" workbookViewId="0">
      <selection activeCell="D18" sqref="D18"/>
    </sheetView>
  </sheetViews>
  <sheetFormatPr defaultRowHeight="16.5"/>
  <cols>
    <col min="1" max="1" width="9.140625" style="2"/>
    <col min="2" max="2" width="25.5703125" style="2" customWidth="1"/>
    <col min="3" max="3" width="30.140625" style="2" customWidth="1"/>
    <col min="4" max="6" width="26.140625" style="2" customWidth="1"/>
    <col min="7" max="7" width="27.85546875" style="2" customWidth="1"/>
    <col min="8" max="8" width="26.140625" style="2" customWidth="1"/>
    <col min="9" max="16384" width="9.140625" style="2"/>
  </cols>
  <sheetData>
    <row r="1" spans="1:14" ht="86.25" customHeight="1">
      <c r="A1" s="45" t="s">
        <v>33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/>
      <c r="B4" s="3"/>
      <c r="C4" s="6"/>
      <c r="D4" s="46"/>
      <c r="E4" s="46"/>
      <c r="F4" s="46"/>
      <c r="G4" s="46"/>
      <c r="H4" s="46"/>
      <c r="I4" s="1"/>
      <c r="J4" s="1"/>
      <c r="K4" s="1"/>
      <c r="L4" s="1"/>
      <c r="M4" s="1"/>
      <c r="N4" s="1"/>
    </row>
    <row r="5" spans="1:14" ht="94.5">
      <c r="A5" s="9" t="s">
        <v>0</v>
      </c>
      <c r="B5" s="9" t="s">
        <v>19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</v>
      </c>
      <c r="H5" s="9" t="s">
        <v>5</v>
      </c>
      <c r="I5" s="1"/>
      <c r="J5" s="1"/>
      <c r="K5" s="1"/>
      <c r="L5" s="1"/>
      <c r="M5" s="1"/>
      <c r="N5" s="1"/>
    </row>
    <row r="6" spans="1:14">
      <c r="A6" s="20">
        <v>1</v>
      </c>
      <c r="B6" s="20">
        <v>2</v>
      </c>
      <c r="C6" s="20">
        <v>3</v>
      </c>
      <c r="D6" s="21">
        <v>4</v>
      </c>
      <c r="E6" s="20">
        <v>5</v>
      </c>
      <c r="F6" s="20">
        <v>6</v>
      </c>
      <c r="G6" s="20">
        <v>7</v>
      </c>
      <c r="H6" s="20">
        <v>8</v>
      </c>
      <c r="I6" s="1"/>
      <c r="J6" s="1"/>
      <c r="K6" s="1"/>
      <c r="L6" s="1"/>
      <c r="M6" s="1"/>
      <c r="N6" s="1"/>
    </row>
    <row r="7" spans="1:14">
      <c r="A7" s="22" t="s">
        <v>2</v>
      </c>
      <c r="B7" s="22">
        <v>3</v>
      </c>
      <c r="C7" s="30">
        <f>C14+C15+C16+C17+C18</f>
        <v>76143.92</v>
      </c>
      <c r="D7" s="30">
        <f>D14+D15+D16+D17+D18</f>
        <v>360.71</v>
      </c>
      <c r="E7" s="22">
        <v>2</v>
      </c>
      <c r="F7" s="22">
        <v>2</v>
      </c>
      <c r="G7" s="22" t="s">
        <v>4</v>
      </c>
      <c r="H7" s="22" t="s">
        <v>4</v>
      </c>
      <c r="I7" s="1"/>
      <c r="J7" s="1"/>
      <c r="K7" s="1"/>
      <c r="L7" s="1"/>
      <c r="M7" s="1"/>
      <c r="N7" s="1"/>
    </row>
    <row r="8" spans="1:14">
      <c r="A8" s="12"/>
      <c r="B8" s="13" t="s">
        <v>22</v>
      </c>
      <c r="C8" s="8"/>
      <c r="D8" s="8"/>
      <c r="E8" s="8"/>
      <c r="F8" s="8"/>
      <c r="G8" s="8"/>
      <c r="H8" s="8"/>
      <c r="I8" s="1"/>
      <c r="J8" s="1"/>
      <c r="K8" s="1"/>
      <c r="L8" s="1"/>
      <c r="M8" s="1"/>
      <c r="N8" s="1"/>
    </row>
    <row r="9" spans="1:14" ht="78.75">
      <c r="A9" s="23" t="s">
        <v>12</v>
      </c>
      <c r="B9" s="17" t="s">
        <v>6</v>
      </c>
      <c r="C9" s="7" t="s">
        <v>39</v>
      </c>
      <c r="D9" s="7" t="s">
        <v>9</v>
      </c>
      <c r="E9" s="7" t="s">
        <v>10</v>
      </c>
      <c r="F9" s="14"/>
      <c r="G9" s="15"/>
      <c r="H9" s="15"/>
      <c r="I9" s="1"/>
      <c r="J9" s="1"/>
      <c r="K9" s="1"/>
      <c r="L9" s="1"/>
      <c r="M9" s="1"/>
      <c r="N9" s="1"/>
    </row>
    <row r="10" spans="1:14" ht="31.5">
      <c r="A10" s="23" t="s">
        <v>13</v>
      </c>
      <c r="B10" s="18" t="s">
        <v>7</v>
      </c>
      <c r="C10" s="24">
        <v>1806</v>
      </c>
      <c r="D10" s="15"/>
      <c r="E10" s="7" t="s">
        <v>40</v>
      </c>
      <c r="F10" s="14"/>
      <c r="G10" s="15"/>
      <c r="H10" s="15"/>
      <c r="I10" s="1"/>
      <c r="J10" s="1"/>
      <c r="K10" s="1"/>
      <c r="L10" s="1"/>
      <c r="M10" s="1"/>
      <c r="N10" s="1"/>
    </row>
    <row r="11" spans="1:14" ht="78.75">
      <c r="A11" s="23" t="s">
        <v>14</v>
      </c>
      <c r="B11" s="19" t="s">
        <v>8</v>
      </c>
      <c r="C11" s="7" t="s">
        <v>38</v>
      </c>
      <c r="D11" s="15"/>
      <c r="E11" s="14"/>
      <c r="F11" s="7" t="s">
        <v>11</v>
      </c>
      <c r="G11" s="15"/>
      <c r="H11" s="15"/>
      <c r="I11" s="1"/>
      <c r="J11" s="1"/>
      <c r="K11" s="1"/>
      <c r="L11" s="1"/>
      <c r="M11" s="1"/>
      <c r="N11" s="1"/>
    </row>
    <row r="12" spans="1:14" ht="63">
      <c r="A12" s="23" t="s">
        <v>35</v>
      </c>
      <c r="B12" s="19" t="s">
        <v>36</v>
      </c>
      <c r="C12" s="7" t="s">
        <v>37</v>
      </c>
      <c r="D12" s="15"/>
      <c r="E12" s="14"/>
      <c r="F12" s="7"/>
      <c r="G12" s="15"/>
      <c r="H12" s="15"/>
      <c r="I12" s="1"/>
      <c r="J12" s="1"/>
      <c r="K12" s="1"/>
      <c r="L12" s="1"/>
      <c r="M12" s="1"/>
      <c r="N12" s="1"/>
    </row>
    <row r="13" spans="1:14" ht="94.5">
      <c r="A13" s="23" t="s">
        <v>35</v>
      </c>
      <c r="B13" s="19" t="s">
        <v>41</v>
      </c>
      <c r="C13" s="7" t="s">
        <v>42</v>
      </c>
      <c r="D13" s="15"/>
      <c r="E13" s="14"/>
      <c r="F13" s="7" t="s">
        <v>43</v>
      </c>
      <c r="G13" s="15"/>
      <c r="H13" s="15"/>
      <c r="I13" s="1"/>
      <c r="J13" s="1"/>
      <c r="K13" s="1"/>
      <c r="L13" s="1"/>
      <c r="M13" s="1"/>
      <c r="N13" s="1"/>
    </row>
    <row r="14" spans="1:14">
      <c r="A14" s="4"/>
      <c r="B14" s="1"/>
      <c r="C14" s="31">
        <v>34643.39</v>
      </c>
      <c r="D14" s="1">
        <v>360.71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1"/>
      <c r="B15" s="10"/>
      <c r="C15" s="31">
        <v>1806</v>
      </c>
      <c r="D15" s="1"/>
      <c r="E15" s="1"/>
      <c r="F15" s="1"/>
      <c r="G15" s="1"/>
      <c r="H15" s="5"/>
      <c r="I15" s="1"/>
      <c r="J15" s="1"/>
      <c r="K15" s="1"/>
      <c r="L15" s="1"/>
      <c r="M15" s="1"/>
      <c r="N15" s="1"/>
    </row>
    <row r="16" spans="1:14">
      <c r="A16" s="5"/>
      <c r="B16" s="1"/>
      <c r="C16" s="32">
        <v>4246.74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5"/>
      <c r="B17" s="1"/>
      <c r="C17" s="32">
        <v>17558.169999999998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>
      <c r="A18" s="4"/>
      <c r="B18" s="1"/>
      <c r="C18" s="32">
        <v>17889.62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C19" s="29"/>
    </row>
  </sheetData>
  <mergeCells count="2">
    <mergeCell ref="A1:H1"/>
    <mergeCell ref="D4:H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8"/>
  <sheetViews>
    <sheetView tabSelected="1" workbookViewId="0">
      <selection activeCell="G17" sqref="G17"/>
    </sheetView>
  </sheetViews>
  <sheetFormatPr defaultRowHeight="16.5"/>
  <cols>
    <col min="1" max="1" width="5.5703125" style="2" customWidth="1"/>
    <col min="2" max="2" width="25.5703125" style="2" customWidth="1"/>
    <col min="3" max="3" width="22.140625" style="2" customWidth="1"/>
    <col min="4" max="6" width="26.140625" style="2" customWidth="1"/>
    <col min="7" max="7" width="27.85546875" style="2" customWidth="1"/>
    <col min="8" max="8" width="26.140625" style="2" customWidth="1"/>
    <col min="9" max="16384" width="9.140625" style="2"/>
  </cols>
  <sheetData>
    <row r="1" spans="1:14" ht="86.25" customHeight="1">
      <c r="A1" s="45" t="s">
        <v>44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/>
      <c r="B4" s="3"/>
      <c r="C4" s="6"/>
      <c r="D4" s="46"/>
      <c r="E4" s="46"/>
      <c r="F4" s="46"/>
      <c r="G4" s="46"/>
      <c r="H4" s="46"/>
      <c r="I4" s="1"/>
      <c r="J4" s="1"/>
      <c r="K4" s="1"/>
      <c r="L4" s="1"/>
      <c r="M4" s="1"/>
      <c r="N4" s="1"/>
    </row>
    <row r="5" spans="1:14" ht="101.25" customHeight="1">
      <c r="A5" s="9" t="s">
        <v>0</v>
      </c>
      <c r="B5" s="9" t="s">
        <v>19</v>
      </c>
      <c r="C5" s="9" t="s">
        <v>15</v>
      </c>
      <c r="D5" s="9" t="s">
        <v>30</v>
      </c>
      <c r="E5" s="9" t="s">
        <v>27</v>
      </c>
      <c r="F5" s="9" t="s">
        <v>26</v>
      </c>
      <c r="G5" s="9" t="s">
        <v>25</v>
      </c>
      <c r="H5" s="9" t="s">
        <v>5</v>
      </c>
      <c r="I5" s="1"/>
      <c r="J5" s="1"/>
      <c r="K5" s="1"/>
      <c r="L5" s="1"/>
      <c r="M5" s="1"/>
      <c r="N5" s="1"/>
    </row>
    <row r="6" spans="1:14" s="33" customFormat="1">
      <c r="A6" s="41">
        <v>1</v>
      </c>
      <c r="B6" s="41">
        <v>2</v>
      </c>
      <c r="C6" s="41">
        <v>3</v>
      </c>
      <c r="D6" s="42">
        <v>4</v>
      </c>
      <c r="E6" s="41">
        <v>5</v>
      </c>
      <c r="F6" s="41">
        <v>6</v>
      </c>
      <c r="G6" s="41">
        <v>7</v>
      </c>
      <c r="H6" s="41">
        <v>8</v>
      </c>
      <c r="I6" s="43"/>
      <c r="J6" s="43"/>
      <c r="K6" s="43"/>
      <c r="L6" s="43"/>
      <c r="M6" s="43"/>
      <c r="N6" s="43"/>
    </row>
    <row r="7" spans="1:14">
      <c r="A7" s="22">
        <v>1</v>
      </c>
      <c r="B7" s="22">
        <v>9</v>
      </c>
      <c r="C7" s="30">
        <v>807963.0101500001</v>
      </c>
      <c r="D7" s="30">
        <v>117574.28</v>
      </c>
      <c r="E7" s="22">
        <v>4</v>
      </c>
      <c r="F7" s="22">
        <v>3</v>
      </c>
      <c r="G7" s="22" t="s">
        <v>4</v>
      </c>
      <c r="H7" s="22" t="s">
        <v>4</v>
      </c>
      <c r="I7" s="1"/>
      <c r="J7" s="1"/>
      <c r="K7" s="1"/>
      <c r="L7" s="1"/>
      <c r="M7" s="1"/>
      <c r="N7" s="1"/>
    </row>
    <row r="8" spans="1:14" ht="13.5" customHeight="1">
      <c r="A8" s="27"/>
      <c r="B8" s="27" t="s">
        <v>22</v>
      </c>
      <c r="C8" s="9"/>
      <c r="D8" s="9"/>
      <c r="E8" s="9"/>
      <c r="F8" s="9"/>
      <c r="G8" s="9"/>
      <c r="H8" s="9"/>
      <c r="I8" s="1"/>
      <c r="J8" s="1"/>
      <c r="K8" s="1"/>
      <c r="L8" s="1"/>
      <c r="M8" s="1"/>
      <c r="N8" s="1"/>
    </row>
    <row r="9" spans="1:14">
      <c r="A9" s="26"/>
      <c r="B9" s="26" t="s">
        <v>24</v>
      </c>
      <c r="C9" s="12"/>
      <c r="D9" s="9"/>
      <c r="E9" s="9"/>
      <c r="F9" s="9"/>
      <c r="G9" s="9"/>
      <c r="H9" s="9"/>
      <c r="I9" s="1"/>
      <c r="J9" s="1"/>
      <c r="K9" s="1"/>
      <c r="L9" s="1"/>
      <c r="M9" s="1"/>
      <c r="N9" s="1"/>
    </row>
    <row r="10" spans="1:14" s="39" customFormat="1">
      <c r="A10" s="34" t="s">
        <v>12</v>
      </c>
      <c r="B10" s="35">
        <v>4</v>
      </c>
      <c r="C10" s="36">
        <v>703990.68115000008</v>
      </c>
      <c r="D10" s="36">
        <v>117130.35</v>
      </c>
      <c r="E10" s="48">
        <v>4</v>
      </c>
      <c r="F10" s="37" t="s">
        <v>4</v>
      </c>
      <c r="G10" s="37" t="s">
        <v>4</v>
      </c>
      <c r="H10" s="37" t="s">
        <v>4</v>
      </c>
      <c r="I10" s="38"/>
      <c r="J10" s="38"/>
      <c r="K10" s="38"/>
      <c r="L10" s="38"/>
      <c r="M10" s="38"/>
      <c r="N10" s="38"/>
    </row>
    <row r="11" spans="1:14" s="39" customFormat="1">
      <c r="A11" s="40"/>
      <c r="B11" s="40" t="s">
        <v>28</v>
      </c>
      <c r="C11" s="37"/>
      <c r="D11" s="37"/>
      <c r="E11" s="37"/>
      <c r="F11" s="37"/>
      <c r="G11" s="37"/>
      <c r="H11" s="37"/>
      <c r="I11" s="38"/>
      <c r="J11" s="38"/>
      <c r="K11" s="38"/>
      <c r="L11" s="38"/>
      <c r="M11" s="38"/>
      <c r="N11" s="38"/>
    </row>
    <row r="12" spans="1:14" s="39" customFormat="1">
      <c r="A12" s="34" t="s">
        <v>13</v>
      </c>
      <c r="B12" s="35">
        <v>5</v>
      </c>
      <c r="C12" s="36">
        <v>103972.329</v>
      </c>
      <c r="D12" s="36">
        <v>443.93000000000006</v>
      </c>
      <c r="E12" s="37" t="s">
        <v>4</v>
      </c>
      <c r="F12" s="48">
        <v>3</v>
      </c>
      <c r="G12" s="37" t="s">
        <v>4</v>
      </c>
      <c r="H12" s="37" t="s">
        <v>4</v>
      </c>
      <c r="I12" s="38"/>
      <c r="J12" s="38"/>
      <c r="K12" s="38"/>
      <c r="L12" s="38"/>
      <c r="M12" s="38"/>
      <c r="N12" s="38"/>
    </row>
    <row r="13" spans="1:14">
      <c r="A13" s="4"/>
      <c r="B13" s="1"/>
      <c r="C13" s="44"/>
      <c r="D13" s="44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I15" s="1"/>
      <c r="J15" s="1"/>
      <c r="K15" s="1"/>
      <c r="L15" s="1"/>
      <c r="M15" s="1"/>
      <c r="N15" s="1"/>
    </row>
    <row r="16" spans="1:14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87" customHeight="1">
      <c r="A18" s="47" t="s">
        <v>32</v>
      </c>
      <c r="B18" s="47"/>
      <c r="C18" s="47"/>
      <c r="G18" s="28" t="s">
        <v>31</v>
      </c>
    </row>
  </sheetData>
  <mergeCells count="3">
    <mergeCell ref="A1:H1"/>
    <mergeCell ref="D4:H4"/>
    <mergeCell ref="A18:C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 01.07.18</vt:lpstr>
      <vt:lpstr>Расшифровка 01.07.18</vt:lpstr>
      <vt:lpstr>Отчет 01.10.18</vt:lpstr>
      <vt:lpstr>Расшифровка 01.10.18</vt:lpstr>
      <vt:lpstr>Отчет 01.01.20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romanova</dc:creator>
  <cp:lastModifiedBy>besler</cp:lastModifiedBy>
  <cp:lastPrinted>2019-10-08T03:31:36Z</cp:lastPrinted>
  <dcterms:created xsi:type="dcterms:W3CDTF">2018-07-17T04:58:31Z</dcterms:created>
  <dcterms:modified xsi:type="dcterms:W3CDTF">2020-01-17T02:23:58Z</dcterms:modified>
</cp:coreProperties>
</file>